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13_ncr:1_{BA04EEBD-16A0-470E-89F1-58C19B41463A}" xr6:coauthVersionLast="47" xr6:coauthVersionMax="47" xr10:uidLastSave="{00000000-0000-0000-0000-000000000000}"/>
  <bookViews>
    <workbookView xWindow="-25005" yWindow="0" windowWidth="21600" windowHeight="11295" xr2:uid="{F76466EE-0F72-4572-A2F7-65C500AF462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  <c r="G95" i="1" s="1"/>
  <c r="G94" i="1"/>
  <c r="F94" i="1"/>
  <c r="F93" i="1"/>
  <c r="G93" i="1" s="1"/>
  <c r="G92" i="1"/>
  <c r="F92" i="1"/>
  <c r="F91" i="1"/>
  <c r="G91" i="1" s="1"/>
  <c r="G90" i="1"/>
  <c r="F90" i="1"/>
  <c r="F89" i="1"/>
  <c r="G89" i="1" s="1"/>
  <c r="G88" i="1"/>
  <c r="F88" i="1"/>
  <c r="F87" i="1"/>
  <c r="G87" i="1" s="1"/>
  <c r="G86" i="1"/>
  <c r="F86" i="1"/>
  <c r="F85" i="1"/>
  <c r="G85" i="1" s="1"/>
  <c r="G84" i="1"/>
  <c r="F84" i="1"/>
  <c r="F83" i="1"/>
  <c r="G83" i="1" s="1"/>
  <c r="G82" i="1"/>
  <c r="F82" i="1"/>
  <c r="F81" i="1"/>
  <c r="G81" i="1" s="1"/>
  <c r="G80" i="1"/>
  <c r="F80" i="1"/>
  <c r="F79" i="1"/>
  <c r="G79" i="1" s="1"/>
  <c r="G78" i="1"/>
  <c r="F78" i="1"/>
  <c r="F77" i="1"/>
  <c r="G77" i="1" s="1"/>
  <c r="G76" i="1"/>
  <c r="F76" i="1"/>
  <c r="F75" i="1"/>
  <c r="G75" i="1" s="1"/>
  <c r="G74" i="1"/>
  <c r="F74" i="1"/>
  <c r="F73" i="1"/>
  <c r="G73" i="1" s="1"/>
  <c r="G72" i="1"/>
  <c r="F72" i="1"/>
  <c r="F71" i="1"/>
  <c r="G71" i="1" s="1"/>
  <c r="G70" i="1"/>
  <c r="F70" i="1"/>
  <c r="F69" i="1"/>
  <c r="G69" i="1" s="1"/>
  <c r="G68" i="1"/>
  <c r="F68" i="1"/>
  <c r="F67" i="1"/>
  <c r="G67" i="1" s="1"/>
  <c r="G66" i="1"/>
  <c r="F66" i="1"/>
  <c r="F65" i="1"/>
  <c r="G65" i="1" s="1"/>
  <c r="G64" i="1"/>
  <c r="F64" i="1"/>
  <c r="F63" i="1"/>
  <c r="G63" i="1" s="1"/>
  <c r="F62" i="1"/>
  <c r="G62" i="1" s="1"/>
  <c r="F61" i="1"/>
  <c r="G61" i="1" s="1"/>
  <c r="G60" i="1"/>
  <c r="F60" i="1"/>
  <c r="F59" i="1"/>
  <c r="G59" i="1" s="1"/>
  <c r="F58" i="1"/>
  <c r="G58" i="1" s="1"/>
  <c r="F57" i="1"/>
  <c r="G57" i="1" s="1"/>
  <c r="G56" i="1"/>
  <c r="F56" i="1"/>
  <c r="F55" i="1"/>
  <c r="G55" i="1" s="1"/>
  <c r="F54" i="1"/>
  <c r="G54" i="1" s="1"/>
  <c r="F53" i="1"/>
  <c r="G53" i="1" s="1"/>
  <c r="G52" i="1"/>
  <c r="F52" i="1"/>
  <c r="F51" i="1"/>
  <c r="G51" i="1" s="1"/>
  <c r="F50" i="1"/>
  <c r="G50" i="1" s="1"/>
  <c r="F49" i="1"/>
  <c r="G49" i="1" s="1"/>
  <c r="G48" i="1"/>
  <c r="F48" i="1"/>
  <c r="F47" i="1"/>
  <c r="G47" i="1" s="1"/>
  <c r="F46" i="1"/>
  <c r="G46" i="1" s="1"/>
  <c r="F45" i="1"/>
  <c r="G45" i="1" s="1"/>
  <c r="G44" i="1"/>
  <c r="F44" i="1"/>
  <c r="F43" i="1"/>
  <c r="G43" i="1" s="1"/>
  <c r="F42" i="1"/>
  <c r="G42" i="1" s="1"/>
  <c r="F41" i="1"/>
  <c r="G41" i="1" s="1"/>
  <c r="G40" i="1"/>
  <c r="F40" i="1"/>
  <c r="F39" i="1"/>
  <c r="G39" i="1" s="1"/>
  <c r="F38" i="1"/>
  <c r="G38" i="1" s="1"/>
  <c r="F37" i="1"/>
  <c r="G37" i="1" s="1"/>
  <c r="G36" i="1"/>
  <c r="F36" i="1"/>
  <c r="F35" i="1"/>
  <c r="G35" i="1" s="1"/>
  <c r="F34" i="1"/>
  <c r="G34" i="1" s="1"/>
  <c r="F33" i="1"/>
  <c r="G33" i="1" s="1"/>
  <c r="G32" i="1"/>
  <c r="F32" i="1"/>
  <c r="F31" i="1"/>
  <c r="G31" i="1" s="1"/>
  <c r="F30" i="1"/>
  <c r="G30" i="1" s="1"/>
  <c r="F29" i="1"/>
  <c r="G29" i="1" s="1"/>
  <c r="G28" i="1"/>
  <c r="F28" i="1"/>
  <c r="F27" i="1"/>
  <c r="G27" i="1" s="1"/>
  <c r="F26" i="1"/>
  <c r="G26" i="1" s="1"/>
  <c r="F25" i="1"/>
  <c r="G25" i="1" s="1"/>
  <c r="G24" i="1"/>
  <c r="F24" i="1"/>
  <c r="F23" i="1"/>
  <c r="G23" i="1" s="1"/>
  <c r="F22" i="1"/>
  <c r="G22" i="1" s="1"/>
  <c r="F21" i="1"/>
  <c r="G21" i="1" s="1"/>
  <c r="G20" i="1"/>
  <c r="F20" i="1"/>
  <c r="F19" i="1"/>
  <c r="G19" i="1" s="1"/>
  <c r="F18" i="1"/>
  <c r="G18" i="1" s="1"/>
  <c r="F17" i="1"/>
  <c r="G17" i="1" s="1"/>
  <c r="G16" i="1"/>
  <c r="F16" i="1"/>
  <c r="F15" i="1"/>
  <c r="G15" i="1" s="1"/>
  <c r="F14" i="1"/>
  <c r="G14" i="1" s="1"/>
  <c r="F13" i="1"/>
  <c r="G13" i="1" s="1"/>
  <c r="G12" i="1"/>
  <c r="F12" i="1"/>
  <c r="F11" i="1"/>
  <c r="G11" i="1" s="1"/>
  <c r="F10" i="1"/>
  <c r="G10" i="1" s="1"/>
  <c r="F9" i="1"/>
  <c r="G9" i="1" s="1"/>
  <c r="G8" i="1"/>
  <c r="F8" i="1"/>
  <c r="F7" i="1"/>
  <c r="G7" i="1" s="1"/>
  <c r="F6" i="1"/>
  <c r="G6" i="1" s="1"/>
  <c r="B1" i="1"/>
  <c r="B2" i="1" l="1"/>
  <c r="B3" i="1" s="1"/>
</calcChain>
</file>

<file path=xl/sharedStrings.xml><?xml version="1.0" encoding="utf-8"?>
<sst xmlns="http://schemas.openxmlformats.org/spreadsheetml/2006/main" count="370" uniqueCount="174">
  <si>
    <t>Tot Imponibile</t>
  </si>
  <si>
    <t>Tot importo x giorni pagamento</t>
  </si>
  <si>
    <t>indice tempestività pagamenti</t>
  </si>
  <si>
    <t>NumFattura</t>
  </si>
  <si>
    <t>Data Doc. Fiscale</t>
  </si>
  <si>
    <t>Scadenza</t>
  </si>
  <si>
    <t>Data Pagamento</t>
  </si>
  <si>
    <t>Imponibile</t>
  </si>
  <si>
    <t>pagamento (giorni dopo la scadenza)</t>
  </si>
  <si>
    <t>importo x giorni pagamento</t>
  </si>
  <si>
    <t>07/09/2025</t>
  </si>
  <si>
    <t>25/09/2025</t>
  </si>
  <si>
    <t>25/08/2025</t>
  </si>
  <si>
    <t>31/08/2025</t>
  </si>
  <si>
    <t>31/07/2025</t>
  </si>
  <si>
    <t>29/08/2025</t>
  </si>
  <si>
    <t>01/09/2025</t>
  </si>
  <si>
    <t>11/08/2025</t>
  </si>
  <si>
    <t>10/09/2025</t>
  </si>
  <si>
    <t>24/09/2025</t>
  </si>
  <si>
    <t>30/09/2025</t>
  </si>
  <si>
    <t>29/09/2025</t>
  </si>
  <si>
    <t>_2250148954</t>
  </si>
  <si>
    <t>27/10/2025</t>
  </si>
  <si>
    <t>000236-V2</t>
  </si>
  <si>
    <t>31/10/2025</t>
  </si>
  <si>
    <t>30/11/2025</t>
  </si>
  <si>
    <t>16/12/2025</t>
  </si>
  <si>
    <t>1003349284</t>
  </si>
  <si>
    <t>26/09/2025</t>
  </si>
  <si>
    <t>02/12/2025</t>
  </si>
  <si>
    <t>101077</t>
  </si>
  <si>
    <t>07/10/2025</t>
  </si>
  <si>
    <t>29/10/2025</t>
  </si>
  <si>
    <t>112313</t>
  </si>
  <si>
    <t>07/11/2025</t>
  </si>
  <si>
    <t>26/11/2025</t>
  </si>
  <si>
    <t>113398</t>
  </si>
  <si>
    <t>17/09/2025</t>
  </si>
  <si>
    <t>01/10/2025</t>
  </si>
  <si>
    <t>113404</t>
  </si>
  <si>
    <t>123606</t>
  </si>
  <si>
    <t>07/12/2025</t>
  </si>
  <si>
    <t>31/12/2025</t>
  </si>
  <si>
    <t>29/12/2025</t>
  </si>
  <si>
    <t>1268/01</t>
  </si>
  <si>
    <t>15/10/2025</t>
  </si>
  <si>
    <t>15/12/2025</t>
  </si>
  <si>
    <t>1277</t>
  </si>
  <si>
    <t>05/12/2025</t>
  </si>
  <si>
    <t>133-25-EL</t>
  </si>
  <si>
    <t>17/10/2025</t>
  </si>
  <si>
    <t>22/10/2025</t>
  </si>
  <si>
    <t>15/001</t>
  </si>
  <si>
    <t>21/01/2025</t>
  </si>
  <si>
    <t>21/02/2025</t>
  </si>
  <si>
    <t>10/12/2025</t>
  </si>
  <si>
    <t>1603186</t>
  </si>
  <si>
    <t>17/12/2025</t>
  </si>
  <si>
    <t>1603187</t>
  </si>
  <si>
    <t>09/12/2025</t>
  </si>
  <si>
    <t>1603264</t>
  </si>
  <si>
    <t>30/10/2025</t>
  </si>
  <si>
    <t>1603300</t>
  </si>
  <si>
    <t>1603749</t>
  </si>
  <si>
    <t>01/12/2025</t>
  </si>
  <si>
    <t>1603777</t>
  </si>
  <si>
    <t>163953</t>
  </si>
  <si>
    <t>25/11/2025</t>
  </si>
  <si>
    <t>12/12/2025</t>
  </si>
  <si>
    <t>163959</t>
  </si>
  <si>
    <t>165-25-EL</t>
  </si>
  <si>
    <t>20/11/2025</t>
  </si>
  <si>
    <t>20/12/2025</t>
  </si>
  <si>
    <t>168</t>
  </si>
  <si>
    <t>20/10/2025</t>
  </si>
  <si>
    <t>1994</t>
  </si>
  <si>
    <t>1I25006119</t>
  </si>
  <si>
    <t>2025045073</t>
  </si>
  <si>
    <t>19/11/2025</t>
  </si>
  <si>
    <t>2025045074</t>
  </si>
  <si>
    <t>2025046647</t>
  </si>
  <si>
    <t>11/12/2025</t>
  </si>
  <si>
    <t>202530042650</t>
  </si>
  <si>
    <t>08/09/2025</t>
  </si>
  <si>
    <t>202530047486</t>
  </si>
  <si>
    <t>08/10/2025</t>
  </si>
  <si>
    <t>202530053134</t>
  </si>
  <si>
    <t>10/11/2025</t>
  </si>
  <si>
    <t>21/PA</t>
  </si>
  <si>
    <t>10/10/2025</t>
  </si>
  <si>
    <t>22/PA</t>
  </si>
  <si>
    <t>18/11/2025</t>
  </si>
  <si>
    <t>2250168713</t>
  </si>
  <si>
    <t>18/09/2025</t>
  </si>
  <si>
    <t>21/10/2025</t>
  </si>
  <si>
    <t>2250194476</t>
  </si>
  <si>
    <t>24/11/2025</t>
  </si>
  <si>
    <t>2250210867</t>
  </si>
  <si>
    <t>23/12/2025</t>
  </si>
  <si>
    <t>250/PA2025</t>
  </si>
  <si>
    <t>2502076/FE</t>
  </si>
  <si>
    <t>26/08/2025</t>
  </si>
  <si>
    <t>2502335/FE</t>
  </si>
  <si>
    <t>295/EL</t>
  </si>
  <si>
    <t>32PA</t>
  </si>
  <si>
    <t>343</t>
  </si>
  <si>
    <t>24/10/2025</t>
  </si>
  <si>
    <t>38PA</t>
  </si>
  <si>
    <t>3985</t>
  </si>
  <si>
    <t>42PA</t>
  </si>
  <si>
    <t>4497/SW</t>
  </si>
  <si>
    <t>47PA</t>
  </si>
  <si>
    <t>5752261419</t>
  </si>
  <si>
    <t>13/10/2025</t>
  </si>
  <si>
    <t>5950331402</t>
  </si>
  <si>
    <t>12/08/2025</t>
  </si>
  <si>
    <t>22/09/2025</t>
  </si>
  <si>
    <t>5950331612</t>
  </si>
  <si>
    <t>5950334099</t>
  </si>
  <si>
    <t>5950334125</t>
  </si>
  <si>
    <t>5950336135</t>
  </si>
  <si>
    <t>18/10/2025</t>
  </si>
  <si>
    <t>28/11/2025</t>
  </si>
  <si>
    <t>5950336328</t>
  </si>
  <si>
    <t>5950338109</t>
  </si>
  <si>
    <t>5950338525</t>
  </si>
  <si>
    <t>75</t>
  </si>
  <si>
    <t>76</t>
  </si>
  <si>
    <t>7X03454437</t>
  </si>
  <si>
    <t>7X04424718</t>
  </si>
  <si>
    <t>09/10/2025</t>
  </si>
  <si>
    <t>7X04436146</t>
  </si>
  <si>
    <t>89952</t>
  </si>
  <si>
    <t>8L00509871</t>
  </si>
  <si>
    <t>8L00613186</t>
  </si>
  <si>
    <t>AR03134668</t>
  </si>
  <si>
    <t>05/10/2025</t>
  </si>
  <si>
    <t>04/11/2025</t>
  </si>
  <si>
    <t>AR03796301</t>
  </si>
  <si>
    <t>04/12/2025</t>
  </si>
  <si>
    <t>03/01/2026</t>
  </si>
  <si>
    <t>E34474</t>
  </si>
  <si>
    <t>E40092</t>
  </si>
  <si>
    <t>E40094</t>
  </si>
  <si>
    <t>E46383</t>
  </si>
  <si>
    <t>E50592</t>
  </si>
  <si>
    <t>H43398</t>
  </si>
  <si>
    <t>H43403</t>
  </si>
  <si>
    <t>H43432</t>
  </si>
  <si>
    <t>H43449</t>
  </si>
  <si>
    <t>H43548</t>
  </si>
  <si>
    <t>H43616</t>
  </si>
  <si>
    <t>H43632</t>
  </si>
  <si>
    <t>PA 749</t>
  </si>
  <si>
    <t>05/09/2025</t>
  </si>
  <si>
    <t>PA 840</t>
  </si>
  <si>
    <t>PA 919</t>
  </si>
  <si>
    <t>05/11/2025</t>
  </si>
  <si>
    <t>PA 990</t>
  </si>
  <si>
    <t>T27669</t>
  </si>
  <si>
    <t>T31047</t>
  </si>
  <si>
    <t>T35188</t>
  </si>
  <si>
    <t>T38457</t>
  </si>
  <si>
    <t>V0-148151</t>
  </si>
  <si>
    <t>03/09/2025</t>
  </si>
  <si>
    <t>03/10/2025</t>
  </si>
  <si>
    <t>V0-165681</t>
  </si>
  <si>
    <t>02/11/2025</t>
  </si>
  <si>
    <t>V0-184520</t>
  </si>
  <si>
    <t>V0-205869</t>
  </si>
  <si>
    <t>04/01/2026</t>
  </si>
  <si>
    <t>V3-744</t>
  </si>
  <si>
    <t>02/10/2025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</si>
</sst>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6" formatCode="#,##0.00\ _€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8" fontId="0" fillId="0" borderId="0" xfId="0" applyNumberFormat="1"/>
    <xf numFmtId="0" fontId="1" fillId="2" borderId="0" xfId="0" applyFont="1" applyFill="1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166" fontId="0" fillId="0" borderId="0" xfId="0" applyNumberFormat="1"/>
    <xf numFmtId="166" fontId="1" fillId="0" borderId="0" xfId="0" applyNumberFormat="1" applyFont="1"/>
    <xf numFmtId="164" fontId="0" fillId="0" borderId="0" xfId="1" applyNumberFormat="1" applyFont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B0C1-4426-446A-828E-FE7340EF7206}">
  <dimension ref="A1:G95"/>
  <sheetViews>
    <sheetView tabSelected="1" workbookViewId="0">
      <selection activeCell="B4" sqref="B4"/>
    </sheetView>
  </sheetViews>
  <sheetFormatPr defaultRowHeight="15" x14ac:dyDescent="0.25"/>
  <cols>
    <col min="1" max="1" width="29.42578125" bestFit="1" customWidth="1"/>
    <col min="2" max="2" width="16.5703125" bestFit="1" customWidth="1"/>
    <col min="3" max="3" width="10.42578125" bestFit="1" customWidth="1"/>
    <col min="4" max="4" width="15.7109375" bestFit="1" customWidth="1"/>
    <col min="5" max="5" width="10.7109375" bestFit="1" customWidth="1"/>
    <col min="6" max="6" width="34.5703125" bestFit="1" customWidth="1"/>
    <col min="7" max="7" width="26.140625" bestFit="1" customWidth="1"/>
  </cols>
  <sheetData>
    <row r="1" spans="1:7" x14ac:dyDescent="0.25">
      <c r="A1" s="1" t="s">
        <v>0</v>
      </c>
      <c r="B1" s="2">
        <f>SUM(E6:E257)</f>
        <v>233426.1</v>
      </c>
      <c r="E1" s="6"/>
    </row>
    <row r="2" spans="1:7" x14ac:dyDescent="0.25">
      <c r="A2" s="1" t="s">
        <v>1</v>
      </c>
      <c r="B2" s="2">
        <f>SUM(G6:G427)</f>
        <v>23723300.150000002</v>
      </c>
      <c r="E2" s="6"/>
    </row>
    <row r="3" spans="1:7" x14ac:dyDescent="0.25">
      <c r="A3" s="3" t="s">
        <v>2</v>
      </c>
      <c r="B3" s="3">
        <f>B2/B1</f>
        <v>101.63088082266722</v>
      </c>
      <c r="E3" s="6"/>
    </row>
    <row r="4" spans="1:7" x14ac:dyDescent="0.25">
      <c r="E4" s="6"/>
    </row>
    <row r="5" spans="1:7" x14ac:dyDescent="0.25">
      <c r="A5" s="1" t="s">
        <v>3</v>
      </c>
      <c r="B5" s="1" t="s">
        <v>4</v>
      </c>
      <c r="C5" s="1" t="s">
        <v>5</v>
      </c>
      <c r="D5" s="1" t="s">
        <v>6</v>
      </c>
      <c r="E5" s="7" t="s">
        <v>7</v>
      </c>
      <c r="F5" s="1" t="s">
        <v>8</v>
      </c>
      <c r="G5" s="1" t="s">
        <v>9</v>
      </c>
    </row>
    <row r="6" spans="1:7" x14ac:dyDescent="0.25">
      <c r="A6" s="4" t="s">
        <v>22</v>
      </c>
      <c r="B6" s="4" t="s">
        <v>12</v>
      </c>
      <c r="C6" s="4" t="s">
        <v>21</v>
      </c>
      <c r="D6" s="4" t="s">
        <v>23</v>
      </c>
      <c r="E6" s="5">
        <v>270.38</v>
      </c>
      <c r="F6">
        <f>SUM(D6-C6)</f>
        <v>28</v>
      </c>
      <c r="G6" s="8">
        <f>F6*E6</f>
        <v>7570.6399999999994</v>
      </c>
    </row>
    <row r="7" spans="1:7" x14ac:dyDescent="0.25">
      <c r="A7" s="4" t="s">
        <v>24</v>
      </c>
      <c r="B7" s="4" t="s">
        <v>25</v>
      </c>
      <c r="C7" s="4" t="s">
        <v>26</v>
      </c>
      <c r="D7" s="4" t="s">
        <v>27</v>
      </c>
      <c r="E7" s="5">
        <v>7015.66</v>
      </c>
      <c r="F7">
        <f t="shared" ref="F7:F70" si="0">SUM(D7-C7)</f>
        <v>16</v>
      </c>
      <c r="G7" s="8">
        <f t="shared" ref="G7:G70" si="1">F7*E7</f>
        <v>112250.56</v>
      </c>
    </row>
    <row r="8" spans="1:7" x14ac:dyDescent="0.25">
      <c r="A8" s="4" t="s">
        <v>28</v>
      </c>
      <c r="B8" s="4" t="s">
        <v>29</v>
      </c>
      <c r="C8" s="4" t="s">
        <v>30</v>
      </c>
      <c r="D8" s="4" t="s">
        <v>30</v>
      </c>
      <c r="E8" s="5">
        <v>1830.8</v>
      </c>
      <c r="F8">
        <f t="shared" si="0"/>
        <v>0</v>
      </c>
      <c r="G8" s="8">
        <f t="shared" si="1"/>
        <v>0</v>
      </c>
    </row>
    <row r="9" spans="1:7" x14ac:dyDescent="0.25">
      <c r="A9" s="4" t="s">
        <v>31</v>
      </c>
      <c r="B9" s="4" t="s">
        <v>32</v>
      </c>
      <c r="C9" s="4" t="s">
        <v>25</v>
      </c>
      <c r="D9" s="4" t="s">
        <v>33</v>
      </c>
      <c r="E9" s="5">
        <v>81.209999999999994</v>
      </c>
      <c r="F9">
        <f t="shared" si="0"/>
        <v>-2</v>
      </c>
      <c r="G9" s="8">
        <f t="shared" si="1"/>
        <v>-162.41999999999999</v>
      </c>
    </row>
    <row r="10" spans="1:7" x14ac:dyDescent="0.25">
      <c r="A10" s="4" t="s">
        <v>34</v>
      </c>
      <c r="B10" s="4" t="s">
        <v>35</v>
      </c>
      <c r="C10" s="4" t="s">
        <v>26</v>
      </c>
      <c r="D10" s="4" t="s">
        <v>36</v>
      </c>
      <c r="E10" s="5">
        <v>81.209999999999994</v>
      </c>
      <c r="F10">
        <f t="shared" si="0"/>
        <v>-4</v>
      </c>
      <c r="G10" s="8">
        <f t="shared" si="1"/>
        <v>-324.83999999999997</v>
      </c>
    </row>
    <row r="11" spans="1:7" x14ac:dyDescent="0.25">
      <c r="A11" s="4" t="s">
        <v>37</v>
      </c>
      <c r="B11" s="4" t="s">
        <v>38</v>
      </c>
      <c r="C11" s="4" t="s">
        <v>29</v>
      </c>
      <c r="D11" s="4" t="s">
        <v>39</v>
      </c>
      <c r="E11" s="5">
        <v>51.07</v>
      </c>
      <c r="F11">
        <f t="shared" si="0"/>
        <v>5</v>
      </c>
      <c r="G11" s="8">
        <f t="shared" si="1"/>
        <v>255.35</v>
      </c>
    </row>
    <row r="12" spans="1:7" x14ac:dyDescent="0.25">
      <c r="A12" s="4" t="s">
        <v>40</v>
      </c>
      <c r="B12" s="4" t="s">
        <v>38</v>
      </c>
      <c r="C12" s="4" t="s">
        <v>29</v>
      </c>
      <c r="D12" s="4" t="s">
        <v>39</v>
      </c>
      <c r="E12" s="5">
        <v>42.44</v>
      </c>
      <c r="F12">
        <f t="shared" si="0"/>
        <v>5</v>
      </c>
      <c r="G12" s="8">
        <f t="shared" si="1"/>
        <v>212.2</v>
      </c>
    </row>
    <row r="13" spans="1:7" x14ac:dyDescent="0.25">
      <c r="A13" s="4" t="s">
        <v>41</v>
      </c>
      <c r="B13" s="4" t="s">
        <v>42</v>
      </c>
      <c r="C13" s="4" t="s">
        <v>43</v>
      </c>
      <c r="D13" s="4" t="s">
        <v>44</v>
      </c>
      <c r="E13" s="5">
        <v>92.64</v>
      </c>
      <c r="F13">
        <f t="shared" si="0"/>
        <v>-2</v>
      </c>
      <c r="G13" s="8">
        <f t="shared" si="1"/>
        <v>-185.28</v>
      </c>
    </row>
    <row r="14" spans="1:7" x14ac:dyDescent="0.25">
      <c r="A14" s="4" t="s">
        <v>45</v>
      </c>
      <c r="B14" s="4" t="s">
        <v>46</v>
      </c>
      <c r="C14" s="4" t="s">
        <v>47</v>
      </c>
      <c r="D14" s="4" t="s">
        <v>44</v>
      </c>
      <c r="E14" s="5">
        <v>8700</v>
      </c>
      <c r="F14">
        <f t="shared" si="0"/>
        <v>14</v>
      </c>
      <c r="G14" s="8">
        <f t="shared" si="1"/>
        <v>121800</v>
      </c>
    </row>
    <row r="15" spans="1:7" x14ac:dyDescent="0.25">
      <c r="A15" s="4" t="s">
        <v>48</v>
      </c>
      <c r="B15" s="4" t="s">
        <v>49</v>
      </c>
      <c r="C15" s="4" t="s">
        <v>43</v>
      </c>
      <c r="D15" s="4" t="s">
        <v>44</v>
      </c>
      <c r="E15" s="5">
        <v>1362.54</v>
      </c>
      <c r="F15">
        <f t="shared" si="0"/>
        <v>-2</v>
      </c>
      <c r="G15" s="8">
        <f t="shared" si="1"/>
        <v>-2725.08</v>
      </c>
    </row>
    <row r="16" spans="1:7" x14ac:dyDescent="0.25">
      <c r="A16" s="4" t="s">
        <v>50</v>
      </c>
      <c r="B16" s="4" t="s">
        <v>38</v>
      </c>
      <c r="C16" s="4" t="s">
        <v>51</v>
      </c>
      <c r="D16" s="4" t="s">
        <v>52</v>
      </c>
      <c r="E16" s="5">
        <v>2124.79</v>
      </c>
      <c r="F16">
        <f t="shared" si="0"/>
        <v>5</v>
      </c>
      <c r="G16" s="8">
        <f t="shared" si="1"/>
        <v>10623.95</v>
      </c>
    </row>
    <row r="17" spans="1:7" x14ac:dyDescent="0.25">
      <c r="A17" s="4" t="s">
        <v>53</v>
      </c>
      <c r="B17" s="4" t="s">
        <v>54</v>
      </c>
      <c r="C17" s="4" t="s">
        <v>55</v>
      </c>
      <c r="D17" s="4" t="s">
        <v>56</v>
      </c>
      <c r="E17" s="5">
        <v>70138.27</v>
      </c>
      <c r="F17">
        <f t="shared" si="0"/>
        <v>292</v>
      </c>
      <c r="G17" s="8">
        <f t="shared" si="1"/>
        <v>20480374.84</v>
      </c>
    </row>
    <row r="18" spans="1:7" x14ac:dyDescent="0.25">
      <c r="A18" s="4" t="s">
        <v>57</v>
      </c>
      <c r="B18" s="4" t="s">
        <v>14</v>
      </c>
      <c r="C18" s="4" t="s">
        <v>16</v>
      </c>
      <c r="D18" s="4" t="s">
        <v>58</v>
      </c>
      <c r="E18" s="5">
        <v>18951.36</v>
      </c>
      <c r="F18">
        <f t="shared" si="0"/>
        <v>107</v>
      </c>
      <c r="G18" s="8">
        <f t="shared" si="1"/>
        <v>2027795.52</v>
      </c>
    </row>
    <row r="19" spans="1:7" x14ac:dyDescent="0.25">
      <c r="A19" s="4" t="s">
        <v>59</v>
      </c>
      <c r="B19" s="4" t="s">
        <v>14</v>
      </c>
      <c r="C19" s="4" t="s">
        <v>21</v>
      </c>
      <c r="D19" s="4" t="s">
        <v>60</v>
      </c>
      <c r="E19" s="5">
        <v>1061.6300000000001</v>
      </c>
      <c r="F19">
        <f t="shared" si="0"/>
        <v>71</v>
      </c>
      <c r="G19" s="8">
        <f t="shared" si="1"/>
        <v>75375.73000000001</v>
      </c>
    </row>
    <row r="20" spans="1:7" x14ac:dyDescent="0.25">
      <c r="A20" s="4" t="s">
        <v>61</v>
      </c>
      <c r="B20" s="4" t="s">
        <v>13</v>
      </c>
      <c r="C20" s="4" t="s">
        <v>62</v>
      </c>
      <c r="D20" s="4" t="s">
        <v>60</v>
      </c>
      <c r="E20" s="5">
        <v>4237.5</v>
      </c>
      <c r="F20">
        <f t="shared" si="0"/>
        <v>40</v>
      </c>
      <c r="G20" s="8">
        <f t="shared" si="1"/>
        <v>169500</v>
      </c>
    </row>
    <row r="21" spans="1:7" x14ac:dyDescent="0.25">
      <c r="A21" s="4" t="s">
        <v>63</v>
      </c>
      <c r="B21" s="4" t="s">
        <v>13</v>
      </c>
      <c r="C21" s="4" t="s">
        <v>62</v>
      </c>
      <c r="D21" s="4" t="s">
        <v>60</v>
      </c>
      <c r="E21" s="5">
        <v>1061.6300000000001</v>
      </c>
      <c r="F21">
        <f t="shared" si="0"/>
        <v>40</v>
      </c>
      <c r="G21" s="8">
        <f t="shared" si="1"/>
        <v>42465.200000000004</v>
      </c>
    </row>
    <row r="22" spans="1:7" x14ac:dyDescent="0.25">
      <c r="A22" s="4" t="s">
        <v>64</v>
      </c>
      <c r="B22" s="4" t="s">
        <v>20</v>
      </c>
      <c r="C22" s="4" t="s">
        <v>65</v>
      </c>
      <c r="D22" s="4" t="s">
        <v>60</v>
      </c>
      <c r="E22" s="5">
        <v>1950</v>
      </c>
      <c r="F22">
        <f t="shared" si="0"/>
        <v>8</v>
      </c>
      <c r="G22" s="8">
        <f t="shared" si="1"/>
        <v>15600</v>
      </c>
    </row>
    <row r="23" spans="1:7" x14ac:dyDescent="0.25">
      <c r="A23" s="4" t="s">
        <v>66</v>
      </c>
      <c r="B23" s="4" t="s">
        <v>20</v>
      </c>
      <c r="C23" s="4" t="s">
        <v>65</v>
      </c>
      <c r="D23" s="4" t="s">
        <v>60</v>
      </c>
      <c r="E23" s="5">
        <v>1061.6300000000001</v>
      </c>
      <c r="F23">
        <f t="shared" si="0"/>
        <v>8</v>
      </c>
      <c r="G23" s="8">
        <f t="shared" si="1"/>
        <v>8493.0400000000009</v>
      </c>
    </row>
    <row r="24" spans="1:7" x14ac:dyDescent="0.25">
      <c r="A24" s="4" t="s">
        <v>67</v>
      </c>
      <c r="B24" s="4" t="s">
        <v>68</v>
      </c>
      <c r="C24" s="4" t="s">
        <v>69</v>
      </c>
      <c r="D24" s="4" t="s">
        <v>60</v>
      </c>
      <c r="E24" s="5">
        <v>66.81</v>
      </c>
      <c r="F24">
        <f t="shared" si="0"/>
        <v>-3</v>
      </c>
      <c r="G24" s="8">
        <f t="shared" si="1"/>
        <v>-200.43</v>
      </c>
    </row>
    <row r="25" spans="1:7" x14ac:dyDescent="0.25">
      <c r="A25" s="4" t="s">
        <v>70</v>
      </c>
      <c r="B25" s="4" t="s">
        <v>68</v>
      </c>
      <c r="C25" s="4" t="s">
        <v>69</v>
      </c>
      <c r="D25" s="4" t="s">
        <v>60</v>
      </c>
      <c r="E25" s="5">
        <v>52.97</v>
      </c>
      <c r="F25">
        <f t="shared" si="0"/>
        <v>-3</v>
      </c>
      <c r="G25" s="8">
        <f t="shared" si="1"/>
        <v>-158.91</v>
      </c>
    </row>
    <row r="26" spans="1:7" x14ac:dyDescent="0.25">
      <c r="A26" s="4" t="s">
        <v>71</v>
      </c>
      <c r="B26" s="4" t="s">
        <v>72</v>
      </c>
      <c r="C26" s="4" t="s">
        <v>73</v>
      </c>
      <c r="D26" s="4" t="s">
        <v>27</v>
      </c>
      <c r="E26" s="5">
        <v>440.55</v>
      </c>
      <c r="F26">
        <f t="shared" si="0"/>
        <v>-4</v>
      </c>
      <c r="G26" s="8">
        <f t="shared" si="1"/>
        <v>-1762.2</v>
      </c>
    </row>
    <row r="27" spans="1:7" x14ac:dyDescent="0.25">
      <c r="A27" s="4" t="s">
        <v>74</v>
      </c>
      <c r="B27" s="4" t="s">
        <v>18</v>
      </c>
      <c r="C27" s="4" t="s">
        <v>75</v>
      </c>
      <c r="D27" s="4" t="s">
        <v>52</v>
      </c>
      <c r="E27" s="5">
        <v>7683.92</v>
      </c>
      <c r="F27">
        <f t="shared" si="0"/>
        <v>2</v>
      </c>
      <c r="G27" s="8">
        <f t="shared" si="1"/>
        <v>15367.84</v>
      </c>
    </row>
    <row r="28" spans="1:7" x14ac:dyDescent="0.25">
      <c r="A28" s="4" t="s">
        <v>76</v>
      </c>
      <c r="B28" s="4" t="s">
        <v>75</v>
      </c>
      <c r="C28" s="4" t="s">
        <v>75</v>
      </c>
      <c r="D28" s="4" t="s">
        <v>52</v>
      </c>
      <c r="E28" s="5">
        <v>831.5</v>
      </c>
      <c r="F28">
        <f t="shared" si="0"/>
        <v>2</v>
      </c>
      <c r="G28" s="8">
        <f t="shared" si="1"/>
        <v>1663</v>
      </c>
    </row>
    <row r="29" spans="1:7" x14ac:dyDescent="0.25">
      <c r="A29" s="4" t="s">
        <v>77</v>
      </c>
      <c r="B29" s="4" t="s">
        <v>12</v>
      </c>
      <c r="C29" s="4" t="s">
        <v>11</v>
      </c>
      <c r="D29" s="4" t="s">
        <v>60</v>
      </c>
      <c r="E29" s="5">
        <v>6650</v>
      </c>
      <c r="F29">
        <f t="shared" si="0"/>
        <v>75</v>
      </c>
      <c r="G29" s="8">
        <f t="shared" si="1"/>
        <v>498750</v>
      </c>
    </row>
    <row r="30" spans="1:7" x14ac:dyDescent="0.25">
      <c r="A30" s="4" t="s">
        <v>78</v>
      </c>
      <c r="B30" s="4" t="s">
        <v>79</v>
      </c>
      <c r="C30" s="4" t="s">
        <v>26</v>
      </c>
      <c r="D30" s="4" t="s">
        <v>30</v>
      </c>
      <c r="E30" s="5">
        <v>200</v>
      </c>
      <c r="F30">
        <f t="shared" si="0"/>
        <v>2</v>
      </c>
      <c r="G30" s="8">
        <f t="shared" si="1"/>
        <v>400</v>
      </c>
    </row>
    <row r="31" spans="1:7" x14ac:dyDescent="0.25">
      <c r="A31" s="4" t="s">
        <v>80</v>
      </c>
      <c r="B31" s="4" t="s">
        <v>79</v>
      </c>
      <c r="C31" s="4" t="s">
        <v>26</v>
      </c>
      <c r="D31" s="4" t="s">
        <v>30</v>
      </c>
      <c r="E31" s="5">
        <v>130.9</v>
      </c>
      <c r="F31">
        <f t="shared" si="0"/>
        <v>2</v>
      </c>
      <c r="G31" s="8">
        <f t="shared" si="1"/>
        <v>261.8</v>
      </c>
    </row>
    <row r="32" spans="1:7" x14ac:dyDescent="0.25">
      <c r="A32" s="4" t="s">
        <v>81</v>
      </c>
      <c r="B32" s="4" t="s">
        <v>82</v>
      </c>
      <c r="C32" s="4" t="s">
        <v>43</v>
      </c>
      <c r="D32" s="4" t="s">
        <v>44</v>
      </c>
      <c r="E32" s="5">
        <v>114.4</v>
      </c>
      <c r="F32">
        <f t="shared" si="0"/>
        <v>-2</v>
      </c>
      <c r="G32" s="8">
        <f t="shared" si="1"/>
        <v>-228.8</v>
      </c>
    </row>
    <row r="33" spans="1:7" x14ac:dyDescent="0.25">
      <c r="A33" s="4" t="s">
        <v>83</v>
      </c>
      <c r="B33" s="4" t="s">
        <v>84</v>
      </c>
      <c r="C33" s="4" t="s">
        <v>25</v>
      </c>
      <c r="D33" s="4" t="s">
        <v>33</v>
      </c>
      <c r="E33" s="5">
        <v>385.3</v>
      </c>
      <c r="F33">
        <f t="shared" si="0"/>
        <v>-2</v>
      </c>
      <c r="G33" s="8">
        <f t="shared" si="1"/>
        <v>-770.6</v>
      </c>
    </row>
    <row r="34" spans="1:7" x14ac:dyDescent="0.25">
      <c r="A34" s="4" t="s">
        <v>85</v>
      </c>
      <c r="B34" s="4" t="s">
        <v>86</v>
      </c>
      <c r="C34" s="4" t="s">
        <v>26</v>
      </c>
      <c r="D34" s="4" t="s">
        <v>60</v>
      </c>
      <c r="E34" s="5">
        <v>385.3</v>
      </c>
      <c r="F34">
        <f t="shared" si="0"/>
        <v>9</v>
      </c>
      <c r="G34" s="8">
        <f t="shared" si="1"/>
        <v>3467.7000000000003</v>
      </c>
    </row>
    <row r="35" spans="1:7" x14ac:dyDescent="0.25">
      <c r="A35" s="4" t="s">
        <v>87</v>
      </c>
      <c r="B35" s="4" t="s">
        <v>88</v>
      </c>
      <c r="C35" s="4" t="s">
        <v>43</v>
      </c>
      <c r="D35" s="4" t="s">
        <v>30</v>
      </c>
      <c r="E35" s="5">
        <v>385.3</v>
      </c>
      <c r="F35">
        <f t="shared" si="0"/>
        <v>-29</v>
      </c>
      <c r="G35" s="8">
        <f t="shared" si="1"/>
        <v>-11173.7</v>
      </c>
    </row>
    <row r="36" spans="1:7" x14ac:dyDescent="0.25">
      <c r="A36" s="4" t="s">
        <v>89</v>
      </c>
      <c r="B36" s="4" t="s">
        <v>90</v>
      </c>
      <c r="C36" s="4" t="s">
        <v>90</v>
      </c>
      <c r="D36" s="4" t="s">
        <v>52</v>
      </c>
      <c r="E36" s="5">
        <v>600</v>
      </c>
      <c r="F36">
        <f t="shared" si="0"/>
        <v>12</v>
      </c>
      <c r="G36" s="8">
        <f t="shared" si="1"/>
        <v>7200</v>
      </c>
    </row>
    <row r="37" spans="1:7" x14ac:dyDescent="0.25">
      <c r="A37" s="4" t="s">
        <v>91</v>
      </c>
      <c r="B37" s="4" t="s">
        <v>92</v>
      </c>
      <c r="C37" s="4" t="s">
        <v>43</v>
      </c>
      <c r="D37" s="4" t="s">
        <v>44</v>
      </c>
      <c r="E37" s="5">
        <v>192</v>
      </c>
      <c r="F37">
        <f t="shared" si="0"/>
        <v>-2</v>
      </c>
      <c r="G37" s="8">
        <f t="shared" si="1"/>
        <v>-384</v>
      </c>
    </row>
    <row r="38" spans="1:7" x14ac:dyDescent="0.25">
      <c r="A38" s="4" t="s">
        <v>93</v>
      </c>
      <c r="B38" s="4" t="s">
        <v>94</v>
      </c>
      <c r="C38" s="4" t="s">
        <v>95</v>
      </c>
      <c r="D38" s="4" t="s">
        <v>52</v>
      </c>
      <c r="E38" s="5">
        <v>225.51</v>
      </c>
      <c r="F38">
        <f t="shared" si="0"/>
        <v>1</v>
      </c>
      <c r="G38" s="8">
        <f t="shared" si="1"/>
        <v>225.51</v>
      </c>
    </row>
    <row r="39" spans="1:7" x14ac:dyDescent="0.25">
      <c r="A39" s="4" t="s">
        <v>96</v>
      </c>
      <c r="B39" s="4" t="s">
        <v>52</v>
      </c>
      <c r="C39" s="4" t="s">
        <v>97</v>
      </c>
      <c r="D39" s="4" t="s">
        <v>60</v>
      </c>
      <c r="E39" s="5">
        <v>194.02</v>
      </c>
      <c r="F39">
        <f t="shared" si="0"/>
        <v>15</v>
      </c>
      <c r="G39" s="8">
        <f t="shared" si="1"/>
        <v>2910.3</v>
      </c>
    </row>
    <row r="40" spans="1:7" x14ac:dyDescent="0.25">
      <c r="A40" s="4" t="s">
        <v>98</v>
      </c>
      <c r="B40" s="4" t="s">
        <v>72</v>
      </c>
      <c r="C40" s="4" t="s">
        <v>99</v>
      </c>
      <c r="D40" s="4" t="s">
        <v>27</v>
      </c>
      <c r="E40" s="5">
        <v>229.92</v>
      </c>
      <c r="F40">
        <f t="shared" si="0"/>
        <v>-7</v>
      </c>
      <c r="G40" s="8">
        <f t="shared" si="1"/>
        <v>-1609.4399999999998</v>
      </c>
    </row>
    <row r="41" spans="1:7" x14ac:dyDescent="0.25">
      <c r="A41" s="4" t="s">
        <v>100</v>
      </c>
      <c r="B41" s="4" t="s">
        <v>25</v>
      </c>
      <c r="C41" s="4" t="s">
        <v>26</v>
      </c>
      <c r="D41" s="4" t="s">
        <v>60</v>
      </c>
      <c r="E41" s="5">
        <v>366.66</v>
      </c>
      <c r="F41">
        <f t="shared" si="0"/>
        <v>9</v>
      </c>
      <c r="G41" s="8">
        <f t="shared" si="1"/>
        <v>3299.94</v>
      </c>
    </row>
    <row r="42" spans="1:7" x14ac:dyDescent="0.25">
      <c r="A42" s="4" t="s">
        <v>101</v>
      </c>
      <c r="B42" s="4" t="s">
        <v>102</v>
      </c>
      <c r="C42" s="4" t="s">
        <v>25</v>
      </c>
      <c r="D42" s="4" t="s">
        <v>33</v>
      </c>
      <c r="E42" s="5">
        <v>98</v>
      </c>
      <c r="F42">
        <f t="shared" si="0"/>
        <v>-2</v>
      </c>
      <c r="G42" s="8">
        <f t="shared" si="1"/>
        <v>-196</v>
      </c>
    </row>
    <row r="43" spans="1:7" x14ac:dyDescent="0.25">
      <c r="A43" s="4" t="s">
        <v>103</v>
      </c>
      <c r="B43" s="4" t="s">
        <v>19</v>
      </c>
      <c r="C43" s="4" t="s">
        <v>26</v>
      </c>
      <c r="D43" s="4" t="s">
        <v>60</v>
      </c>
      <c r="E43" s="5">
        <v>127.5</v>
      </c>
      <c r="F43">
        <f t="shared" si="0"/>
        <v>9</v>
      </c>
      <c r="G43" s="8">
        <f t="shared" si="1"/>
        <v>1147.5</v>
      </c>
    </row>
    <row r="44" spans="1:7" x14ac:dyDescent="0.25">
      <c r="A44" s="4" t="s">
        <v>104</v>
      </c>
      <c r="B44" s="4" t="s">
        <v>13</v>
      </c>
      <c r="C44" s="4" t="s">
        <v>20</v>
      </c>
      <c r="D44" s="4" t="s">
        <v>32</v>
      </c>
      <c r="E44" s="5">
        <v>416.67</v>
      </c>
      <c r="F44">
        <f t="shared" si="0"/>
        <v>7</v>
      </c>
      <c r="G44" s="8">
        <f t="shared" si="1"/>
        <v>2916.69</v>
      </c>
    </row>
    <row r="45" spans="1:7" x14ac:dyDescent="0.25">
      <c r="A45" s="4" t="s">
        <v>105</v>
      </c>
      <c r="B45" s="4" t="s">
        <v>13</v>
      </c>
      <c r="C45" s="4" t="s">
        <v>20</v>
      </c>
      <c r="D45" s="4" t="s">
        <v>39</v>
      </c>
      <c r="E45" s="5">
        <v>217</v>
      </c>
      <c r="F45">
        <f t="shared" si="0"/>
        <v>1</v>
      </c>
      <c r="G45" s="8">
        <f t="shared" si="1"/>
        <v>217</v>
      </c>
    </row>
    <row r="46" spans="1:7" x14ac:dyDescent="0.25">
      <c r="A46" s="4" t="s">
        <v>106</v>
      </c>
      <c r="B46" s="4" t="s">
        <v>107</v>
      </c>
      <c r="C46" s="4" t="s">
        <v>97</v>
      </c>
      <c r="D46" s="4" t="s">
        <v>60</v>
      </c>
      <c r="E46" s="5">
        <v>66.91</v>
      </c>
      <c r="F46">
        <f t="shared" si="0"/>
        <v>15</v>
      </c>
      <c r="G46" s="8">
        <f t="shared" si="1"/>
        <v>1003.65</v>
      </c>
    </row>
    <row r="47" spans="1:7" x14ac:dyDescent="0.25">
      <c r="A47" s="4" t="s">
        <v>108</v>
      </c>
      <c r="B47" s="4" t="s">
        <v>20</v>
      </c>
      <c r="C47" s="4" t="s">
        <v>25</v>
      </c>
      <c r="D47" s="4" t="s">
        <v>33</v>
      </c>
      <c r="E47" s="5">
        <v>217</v>
      </c>
      <c r="F47">
        <f t="shared" si="0"/>
        <v>-2</v>
      </c>
      <c r="G47" s="8">
        <f t="shared" si="1"/>
        <v>-434</v>
      </c>
    </row>
    <row r="48" spans="1:7" x14ac:dyDescent="0.25">
      <c r="A48" s="4" t="s">
        <v>109</v>
      </c>
      <c r="B48" s="4" t="s">
        <v>29</v>
      </c>
      <c r="C48" s="4" t="s">
        <v>68</v>
      </c>
      <c r="D48" s="4" t="s">
        <v>60</v>
      </c>
      <c r="E48" s="5">
        <v>1115</v>
      </c>
      <c r="F48">
        <f t="shared" si="0"/>
        <v>14</v>
      </c>
      <c r="G48" s="8">
        <f t="shared" si="1"/>
        <v>15610</v>
      </c>
    </row>
    <row r="49" spans="1:7" x14ac:dyDescent="0.25">
      <c r="A49" s="4" t="s">
        <v>110</v>
      </c>
      <c r="B49" s="4" t="s">
        <v>25</v>
      </c>
      <c r="C49" s="4" t="s">
        <v>26</v>
      </c>
      <c r="D49" s="4" t="s">
        <v>36</v>
      </c>
      <c r="E49" s="5">
        <v>217</v>
      </c>
      <c r="F49">
        <f t="shared" si="0"/>
        <v>-4</v>
      </c>
      <c r="G49" s="8">
        <f t="shared" si="1"/>
        <v>-868</v>
      </c>
    </row>
    <row r="50" spans="1:7" x14ac:dyDescent="0.25">
      <c r="A50" s="4" t="s">
        <v>111</v>
      </c>
      <c r="B50" s="4" t="s">
        <v>11</v>
      </c>
      <c r="C50" s="4" t="s">
        <v>26</v>
      </c>
      <c r="D50" s="4" t="s">
        <v>60</v>
      </c>
      <c r="E50" s="5">
        <v>1626.3</v>
      </c>
      <c r="F50">
        <f t="shared" si="0"/>
        <v>9</v>
      </c>
      <c r="G50" s="8">
        <f t="shared" si="1"/>
        <v>14636.699999999999</v>
      </c>
    </row>
    <row r="51" spans="1:7" x14ac:dyDescent="0.25">
      <c r="A51" s="4" t="s">
        <v>112</v>
      </c>
      <c r="B51" s="4" t="s">
        <v>26</v>
      </c>
      <c r="C51" s="4" t="s">
        <v>43</v>
      </c>
      <c r="D51" s="4" t="s">
        <v>44</v>
      </c>
      <c r="E51" s="5">
        <v>217</v>
      </c>
      <c r="F51">
        <f t="shared" si="0"/>
        <v>-2</v>
      </c>
      <c r="G51" s="8">
        <f t="shared" si="1"/>
        <v>-434</v>
      </c>
    </row>
    <row r="52" spans="1:7" x14ac:dyDescent="0.25">
      <c r="A52" s="4" t="s">
        <v>113</v>
      </c>
      <c r="B52" s="4" t="s">
        <v>114</v>
      </c>
      <c r="C52" s="4" t="s">
        <v>97</v>
      </c>
      <c r="D52" s="4" t="s">
        <v>60</v>
      </c>
      <c r="E52" s="5">
        <v>3.03</v>
      </c>
      <c r="F52">
        <f t="shared" si="0"/>
        <v>15</v>
      </c>
      <c r="G52" s="8">
        <f t="shared" si="1"/>
        <v>45.449999999999996</v>
      </c>
    </row>
    <row r="53" spans="1:7" x14ac:dyDescent="0.25">
      <c r="A53" s="4" t="s">
        <v>115</v>
      </c>
      <c r="B53" s="4" t="s">
        <v>116</v>
      </c>
      <c r="C53" s="4" t="s">
        <v>117</v>
      </c>
      <c r="D53" s="4" t="s">
        <v>32</v>
      </c>
      <c r="E53" s="5">
        <v>5.53</v>
      </c>
      <c r="F53">
        <f t="shared" si="0"/>
        <v>15</v>
      </c>
      <c r="G53" s="8">
        <f t="shared" si="1"/>
        <v>82.95</v>
      </c>
    </row>
    <row r="54" spans="1:7" x14ac:dyDescent="0.25">
      <c r="A54" s="4" t="s">
        <v>118</v>
      </c>
      <c r="B54" s="4" t="s">
        <v>116</v>
      </c>
      <c r="C54" s="4" t="s">
        <v>117</v>
      </c>
      <c r="D54" s="4" t="s">
        <v>32</v>
      </c>
      <c r="E54" s="5">
        <v>4.33</v>
      </c>
      <c r="F54">
        <f t="shared" si="0"/>
        <v>15</v>
      </c>
      <c r="G54" s="8">
        <f t="shared" si="1"/>
        <v>64.95</v>
      </c>
    </row>
    <row r="55" spans="1:7" x14ac:dyDescent="0.25">
      <c r="A55" s="4" t="s">
        <v>119</v>
      </c>
      <c r="B55" s="4" t="s">
        <v>94</v>
      </c>
      <c r="C55" s="4" t="s">
        <v>33</v>
      </c>
      <c r="D55" s="4" t="s">
        <v>33</v>
      </c>
      <c r="E55" s="5">
        <v>3.58</v>
      </c>
      <c r="F55">
        <f t="shared" si="0"/>
        <v>0</v>
      </c>
      <c r="G55" s="8">
        <f t="shared" si="1"/>
        <v>0</v>
      </c>
    </row>
    <row r="56" spans="1:7" x14ac:dyDescent="0.25">
      <c r="A56" s="4" t="s">
        <v>120</v>
      </c>
      <c r="B56" s="4" t="s">
        <v>94</v>
      </c>
      <c r="C56" s="4" t="s">
        <v>33</v>
      </c>
      <c r="D56" s="4" t="s">
        <v>33</v>
      </c>
      <c r="E56" s="5">
        <v>2.89</v>
      </c>
      <c r="F56">
        <f t="shared" si="0"/>
        <v>0</v>
      </c>
      <c r="G56" s="8">
        <f t="shared" si="1"/>
        <v>0</v>
      </c>
    </row>
    <row r="57" spans="1:7" x14ac:dyDescent="0.25">
      <c r="A57" s="4" t="s">
        <v>121</v>
      </c>
      <c r="B57" s="4" t="s">
        <v>122</v>
      </c>
      <c r="C57" s="4" t="s">
        <v>123</v>
      </c>
      <c r="D57" s="4" t="s">
        <v>60</v>
      </c>
      <c r="E57" s="5">
        <v>5.0199999999999996</v>
      </c>
      <c r="F57">
        <f t="shared" si="0"/>
        <v>11</v>
      </c>
      <c r="G57" s="8">
        <f t="shared" si="1"/>
        <v>55.22</v>
      </c>
    </row>
    <row r="58" spans="1:7" x14ac:dyDescent="0.25">
      <c r="A58" s="4" t="s">
        <v>124</v>
      </c>
      <c r="B58" s="4" t="s">
        <v>122</v>
      </c>
      <c r="C58" s="4" t="s">
        <v>123</v>
      </c>
      <c r="D58" s="4" t="s">
        <v>60</v>
      </c>
      <c r="E58" s="5">
        <v>4.16</v>
      </c>
      <c r="F58">
        <f t="shared" si="0"/>
        <v>11</v>
      </c>
      <c r="G58" s="8">
        <f t="shared" si="1"/>
        <v>45.760000000000005</v>
      </c>
    </row>
    <row r="59" spans="1:7" x14ac:dyDescent="0.25">
      <c r="A59" s="4" t="s">
        <v>125</v>
      </c>
      <c r="B59" s="4" t="s">
        <v>72</v>
      </c>
      <c r="C59" s="4" t="s">
        <v>43</v>
      </c>
      <c r="D59" s="4" t="s">
        <v>44</v>
      </c>
      <c r="E59" s="5">
        <v>58.82</v>
      </c>
      <c r="F59">
        <f t="shared" si="0"/>
        <v>-2</v>
      </c>
      <c r="G59" s="8">
        <f t="shared" si="1"/>
        <v>-117.64</v>
      </c>
    </row>
    <row r="60" spans="1:7" x14ac:dyDescent="0.25">
      <c r="A60" s="4" t="s">
        <v>126</v>
      </c>
      <c r="B60" s="4" t="s">
        <v>72</v>
      </c>
      <c r="C60" s="4" t="s">
        <v>43</v>
      </c>
      <c r="D60" s="4" t="s">
        <v>44</v>
      </c>
      <c r="E60" s="5">
        <v>6.89</v>
      </c>
      <c r="F60">
        <f t="shared" si="0"/>
        <v>-2</v>
      </c>
      <c r="G60" s="8">
        <f t="shared" si="1"/>
        <v>-13.78</v>
      </c>
    </row>
    <row r="61" spans="1:7" x14ac:dyDescent="0.25">
      <c r="A61" s="4" t="s">
        <v>127</v>
      </c>
      <c r="B61" s="4" t="s">
        <v>15</v>
      </c>
      <c r="C61" s="4" t="s">
        <v>62</v>
      </c>
      <c r="D61" s="4" t="s">
        <v>33</v>
      </c>
      <c r="E61" s="5">
        <v>8178.5</v>
      </c>
      <c r="F61">
        <f t="shared" si="0"/>
        <v>-1</v>
      </c>
      <c r="G61" s="8">
        <f t="shared" si="1"/>
        <v>-8178.5</v>
      </c>
    </row>
    <row r="62" spans="1:7" x14ac:dyDescent="0.25">
      <c r="A62" s="4" t="s">
        <v>128</v>
      </c>
      <c r="B62" s="4" t="s">
        <v>15</v>
      </c>
      <c r="C62" s="4" t="s">
        <v>62</v>
      </c>
      <c r="D62" s="4" t="s">
        <v>33</v>
      </c>
      <c r="E62" s="5">
        <v>58675.26</v>
      </c>
      <c r="F62">
        <f t="shared" si="0"/>
        <v>-1</v>
      </c>
      <c r="G62" s="8">
        <f t="shared" si="1"/>
        <v>-58675.26</v>
      </c>
    </row>
    <row r="63" spans="1:7" x14ac:dyDescent="0.25">
      <c r="A63" s="4" t="s">
        <v>129</v>
      </c>
      <c r="B63" s="4" t="s">
        <v>17</v>
      </c>
      <c r="C63" s="4" t="s">
        <v>90</v>
      </c>
      <c r="D63" s="4" t="s">
        <v>32</v>
      </c>
      <c r="E63" s="5">
        <v>130.63</v>
      </c>
      <c r="F63">
        <f t="shared" si="0"/>
        <v>-3</v>
      </c>
      <c r="G63" s="8">
        <f t="shared" si="1"/>
        <v>-391.89</v>
      </c>
    </row>
    <row r="64" spans="1:7" x14ac:dyDescent="0.25">
      <c r="A64" s="4" t="s">
        <v>130</v>
      </c>
      <c r="B64" s="4" t="s">
        <v>131</v>
      </c>
      <c r="C64" s="4" t="s">
        <v>60</v>
      </c>
      <c r="D64" s="4" t="s">
        <v>60</v>
      </c>
      <c r="E64" s="5">
        <v>130.63</v>
      </c>
      <c r="F64">
        <f t="shared" si="0"/>
        <v>0</v>
      </c>
      <c r="G64" s="8">
        <f t="shared" si="1"/>
        <v>0</v>
      </c>
    </row>
    <row r="65" spans="1:7" x14ac:dyDescent="0.25">
      <c r="A65" s="4" t="s">
        <v>132</v>
      </c>
      <c r="B65" s="4" t="s">
        <v>131</v>
      </c>
      <c r="C65" s="4" t="s">
        <v>88</v>
      </c>
      <c r="D65" s="4" t="s">
        <v>60</v>
      </c>
      <c r="E65" s="5">
        <v>97.2</v>
      </c>
      <c r="F65">
        <f t="shared" si="0"/>
        <v>29</v>
      </c>
      <c r="G65" s="8">
        <f t="shared" si="1"/>
        <v>2818.8</v>
      </c>
    </row>
    <row r="66" spans="1:7" x14ac:dyDescent="0.25">
      <c r="A66" s="4" t="s">
        <v>133</v>
      </c>
      <c r="B66" s="4" t="s">
        <v>10</v>
      </c>
      <c r="C66" s="4" t="s">
        <v>20</v>
      </c>
      <c r="D66" s="4" t="s">
        <v>39</v>
      </c>
      <c r="E66" s="5">
        <v>81.2</v>
      </c>
      <c r="F66">
        <f t="shared" si="0"/>
        <v>1</v>
      </c>
      <c r="G66" s="8">
        <f t="shared" si="1"/>
        <v>81.2</v>
      </c>
    </row>
    <row r="67" spans="1:7" x14ac:dyDescent="0.25">
      <c r="A67" s="4" t="s">
        <v>134</v>
      </c>
      <c r="B67" s="4" t="s">
        <v>17</v>
      </c>
      <c r="C67" s="4" t="s">
        <v>23</v>
      </c>
      <c r="D67" s="4" t="s">
        <v>33</v>
      </c>
      <c r="E67" s="5">
        <v>80.02</v>
      </c>
      <c r="F67">
        <f t="shared" si="0"/>
        <v>2</v>
      </c>
      <c r="G67" s="8">
        <f t="shared" si="1"/>
        <v>160.04</v>
      </c>
    </row>
    <row r="68" spans="1:7" x14ac:dyDescent="0.25">
      <c r="A68" s="4" t="s">
        <v>135</v>
      </c>
      <c r="B68" s="4" t="s">
        <v>131</v>
      </c>
      <c r="C68" s="4" t="s">
        <v>43</v>
      </c>
      <c r="D68" s="4" t="s">
        <v>44</v>
      </c>
      <c r="E68" s="5">
        <v>80</v>
      </c>
      <c r="F68">
        <f t="shared" si="0"/>
        <v>-2</v>
      </c>
      <c r="G68" s="8">
        <f t="shared" si="1"/>
        <v>-160</v>
      </c>
    </row>
    <row r="69" spans="1:7" x14ac:dyDescent="0.25">
      <c r="A69" s="4" t="s">
        <v>136</v>
      </c>
      <c r="B69" s="4" t="s">
        <v>137</v>
      </c>
      <c r="C69" s="4" t="s">
        <v>138</v>
      </c>
      <c r="D69" s="4" t="s">
        <v>33</v>
      </c>
      <c r="E69" s="5">
        <v>639.61</v>
      </c>
      <c r="F69">
        <f t="shared" si="0"/>
        <v>-6</v>
      </c>
      <c r="G69" s="8">
        <f t="shared" si="1"/>
        <v>-3837.66</v>
      </c>
    </row>
    <row r="70" spans="1:7" x14ac:dyDescent="0.25">
      <c r="A70" s="4" t="s">
        <v>139</v>
      </c>
      <c r="B70" s="4" t="s">
        <v>140</v>
      </c>
      <c r="C70" s="4" t="s">
        <v>141</v>
      </c>
      <c r="D70" s="4" t="s">
        <v>44</v>
      </c>
      <c r="E70" s="5">
        <v>639.48</v>
      </c>
      <c r="F70">
        <f t="shared" si="0"/>
        <v>-5</v>
      </c>
      <c r="G70" s="8">
        <f t="shared" si="1"/>
        <v>-3197.4</v>
      </c>
    </row>
    <row r="71" spans="1:7" x14ac:dyDescent="0.25">
      <c r="A71" s="4" t="s">
        <v>142</v>
      </c>
      <c r="B71" s="4" t="s">
        <v>20</v>
      </c>
      <c r="C71" s="4" t="s">
        <v>62</v>
      </c>
      <c r="D71" s="4" t="s">
        <v>33</v>
      </c>
      <c r="E71" s="5">
        <v>180.97</v>
      </c>
      <c r="F71">
        <f t="shared" ref="F71:F95" si="2">SUM(D71-C71)</f>
        <v>-1</v>
      </c>
      <c r="G71" s="8">
        <f t="shared" ref="G71:G95" si="3">F71*E71</f>
        <v>-180.97</v>
      </c>
    </row>
    <row r="72" spans="1:7" x14ac:dyDescent="0.25">
      <c r="A72" s="4" t="s">
        <v>143</v>
      </c>
      <c r="B72" s="4" t="s">
        <v>90</v>
      </c>
      <c r="C72" s="4" t="s">
        <v>88</v>
      </c>
      <c r="D72" s="4" t="s">
        <v>30</v>
      </c>
      <c r="E72" s="5">
        <v>3102.3</v>
      </c>
      <c r="F72">
        <f t="shared" si="2"/>
        <v>22</v>
      </c>
      <c r="G72" s="8">
        <f t="shared" si="3"/>
        <v>68250.600000000006</v>
      </c>
    </row>
    <row r="73" spans="1:7" x14ac:dyDescent="0.25">
      <c r="A73" s="4" t="s">
        <v>144</v>
      </c>
      <c r="B73" s="4" t="s">
        <v>90</v>
      </c>
      <c r="C73" s="4" t="s">
        <v>88</v>
      </c>
      <c r="D73" s="4" t="s">
        <v>60</v>
      </c>
      <c r="E73" s="5">
        <v>3102.3</v>
      </c>
      <c r="F73">
        <f t="shared" si="2"/>
        <v>29</v>
      </c>
      <c r="G73" s="8">
        <f t="shared" si="3"/>
        <v>89966.700000000012</v>
      </c>
    </row>
    <row r="74" spans="1:7" x14ac:dyDescent="0.25">
      <c r="A74" s="4" t="s">
        <v>145</v>
      </c>
      <c r="B74" s="4" t="s">
        <v>107</v>
      </c>
      <c r="C74" s="4" t="s">
        <v>97</v>
      </c>
      <c r="D74" s="4" t="s">
        <v>60</v>
      </c>
      <c r="E74" s="5">
        <v>1614.02</v>
      </c>
      <c r="F74">
        <f t="shared" si="2"/>
        <v>15</v>
      </c>
      <c r="G74" s="8">
        <f t="shared" si="3"/>
        <v>24210.3</v>
      </c>
    </row>
    <row r="75" spans="1:7" x14ac:dyDescent="0.25">
      <c r="A75" s="4" t="s">
        <v>146</v>
      </c>
      <c r="B75" s="4" t="s">
        <v>25</v>
      </c>
      <c r="C75" s="4" t="s">
        <v>65</v>
      </c>
      <c r="D75" s="4" t="s">
        <v>30</v>
      </c>
      <c r="E75" s="5">
        <v>371</v>
      </c>
      <c r="F75">
        <f t="shared" si="2"/>
        <v>1</v>
      </c>
      <c r="G75" s="8">
        <f t="shared" si="3"/>
        <v>371</v>
      </c>
    </row>
    <row r="76" spans="1:7" x14ac:dyDescent="0.25">
      <c r="A76" s="4" t="s">
        <v>147</v>
      </c>
      <c r="B76" s="4" t="s">
        <v>20</v>
      </c>
      <c r="C76" s="4" t="s">
        <v>62</v>
      </c>
      <c r="D76" s="4" t="s">
        <v>33</v>
      </c>
      <c r="E76" s="5">
        <v>225</v>
      </c>
      <c r="F76">
        <f t="shared" si="2"/>
        <v>-1</v>
      </c>
      <c r="G76" s="8">
        <f t="shared" si="3"/>
        <v>-225</v>
      </c>
    </row>
    <row r="77" spans="1:7" x14ac:dyDescent="0.25">
      <c r="A77" s="4" t="s">
        <v>148</v>
      </c>
      <c r="B77" s="4" t="s">
        <v>20</v>
      </c>
      <c r="C77" s="4" t="s">
        <v>62</v>
      </c>
      <c r="D77" s="4" t="s">
        <v>33</v>
      </c>
      <c r="E77" s="5">
        <v>413</v>
      </c>
      <c r="F77">
        <f t="shared" si="2"/>
        <v>-1</v>
      </c>
      <c r="G77" s="8">
        <f t="shared" si="3"/>
        <v>-413</v>
      </c>
    </row>
    <row r="78" spans="1:7" x14ac:dyDescent="0.25">
      <c r="A78" s="4" t="s">
        <v>149</v>
      </c>
      <c r="B78" s="4" t="s">
        <v>20</v>
      </c>
      <c r="C78" s="4" t="s">
        <v>62</v>
      </c>
      <c r="D78" s="4" t="s">
        <v>33</v>
      </c>
      <c r="E78" s="5">
        <v>65</v>
      </c>
      <c r="F78">
        <f t="shared" si="2"/>
        <v>-1</v>
      </c>
      <c r="G78" s="8">
        <f t="shared" si="3"/>
        <v>-65</v>
      </c>
    </row>
    <row r="79" spans="1:7" x14ac:dyDescent="0.25">
      <c r="A79" s="4" t="s">
        <v>150</v>
      </c>
      <c r="B79" s="4" t="s">
        <v>20</v>
      </c>
      <c r="C79" s="4" t="s">
        <v>62</v>
      </c>
      <c r="D79" s="4" t="s">
        <v>33</v>
      </c>
      <c r="E79" s="5">
        <v>212</v>
      </c>
      <c r="F79">
        <f t="shared" si="2"/>
        <v>-1</v>
      </c>
      <c r="G79" s="8">
        <f t="shared" si="3"/>
        <v>-212</v>
      </c>
    </row>
    <row r="80" spans="1:7" x14ac:dyDescent="0.25">
      <c r="A80" s="4" t="s">
        <v>151</v>
      </c>
      <c r="B80" s="4" t="s">
        <v>25</v>
      </c>
      <c r="C80" s="4" t="s">
        <v>65</v>
      </c>
      <c r="D80" s="4" t="s">
        <v>30</v>
      </c>
      <c r="E80" s="5">
        <v>64.16</v>
      </c>
      <c r="F80">
        <f t="shared" si="2"/>
        <v>1</v>
      </c>
      <c r="G80" s="8">
        <f t="shared" si="3"/>
        <v>64.16</v>
      </c>
    </row>
    <row r="81" spans="1:7" x14ac:dyDescent="0.25">
      <c r="A81" s="4" t="s">
        <v>152</v>
      </c>
      <c r="B81" s="4" t="s">
        <v>25</v>
      </c>
      <c r="C81" s="4" t="s">
        <v>65</v>
      </c>
      <c r="D81" s="4" t="s">
        <v>30</v>
      </c>
      <c r="E81" s="5">
        <v>467.95</v>
      </c>
      <c r="F81">
        <f t="shared" si="2"/>
        <v>1</v>
      </c>
      <c r="G81" s="8">
        <f t="shared" si="3"/>
        <v>467.95</v>
      </c>
    </row>
    <row r="82" spans="1:7" x14ac:dyDescent="0.25">
      <c r="A82" s="4" t="s">
        <v>153</v>
      </c>
      <c r="B82" s="4" t="s">
        <v>25</v>
      </c>
      <c r="C82" s="4" t="s">
        <v>65</v>
      </c>
      <c r="D82" s="4" t="s">
        <v>30</v>
      </c>
      <c r="E82" s="5">
        <v>572.98</v>
      </c>
      <c r="F82">
        <f t="shared" si="2"/>
        <v>1</v>
      </c>
      <c r="G82" s="8">
        <f t="shared" si="3"/>
        <v>572.98</v>
      </c>
    </row>
    <row r="83" spans="1:7" x14ac:dyDescent="0.25">
      <c r="A83" s="4" t="s">
        <v>154</v>
      </c>
      <c r="B83" s="4" t="s">
        <v>155</v>
      </c>
      <c r="C83" s="4" t="s">
        <v>18</v>
      </c>
      <c r="D83" s="4" t="s">
        <v>39</v>
      </c>
      <c r="E83" s="5">
        <v>36.380000000000003</v>
      </c>
      <c r="F83">
        <f t="shared" si="2"/>
        <v>21</v>
      </c>
      <c r="G83" s="8">
        <f t="shared" si="3"/>
        <v>763.98</v>
      </c>
    </row>
    <row r="84" spans="1:7" x14ac:dyDescent="0.25">
      <c r="A84" s="4" t="s">
        <v>156</v>
      </c>
      <c r="B84" s="4" t="s">
        <v>137</v>
      </c>
      <c r="C84" s="4" t="s">
        <v>90</v>
      </c>
      <c r="D84" s="4" t="s">
        <v>52</v>
      </c>
      <c r="E84" s="5">
        <v>36.380000000000003</v>
      </c>
      <c r="F84">
        <f t="shared" si="2"/>
        <v>12</v>
      </c>
      <c r="G84" s="8">
        <f t="shared" si="3"/>
        <v>436.56000000000006</v>
      </c>
    </row>
    <row r="85" spans="1:7" x14ac:dyDescent="0.25">
      <c r="A85" s="4" t="s">
        <v>157</v>
      </c>
      <c r="B85" s="4" t="s">
        <v>158</v>
      </c>
      <c r="C85" s="4" t="s">
        <v>88</v>
      </c>
      <c r="D85" s="4" t="s">
        <v>30</v>
      </c>
      <c r="E85" s="5">
        <v>36.380000000000003</v>
      </c>
      <c r="F85">
        <f t="shared" si="2"/>
        <v>22</v>
      </c>
      <c r="G85" s="8">
        <f t="shared" si="3"/>
        <v>800.36</v>
      </c>
    </row>
    <row r="86" spans="1:7" x14ac:dyDescent="0.25">
      <c r="A86" s="4" t="s">
        <v>159</v>
      </c>
      <c r="B86" s="4" t="s">
        <v>49</v>
      </c>
      <c r="C86" s="4" t="s">
        <v>56</v>
      </c>
      <c r="D86" s="4" t="s">
        <v>27</v>
      </c>
      <c r="E86" s="5">
        <v>36.380000000000003</v>
      </c>
      <c r="F86">
        <f t="shared" si="2"/>
        <v>6</v>
      </c>
      <c r="G86" s="8">
        <f t="shared" si="3"/>
        <v>218.28000000000003</v>
      </c>
    </row>
    <row r="87" spans="1:7" x14ac:dyDescent="0.25">
      <c r="A87" s="4" t="s">
        <v>160</v>
      </c>
      <c r="B87" s="4" t="s">
        <v>20</v>
      </c>
      <c r="C87" s="4" t="s">
        <v>62</v>
      </c>
      <c r="D87" s="4" t="s">
        <v>33</v>
      </c>
      <c r="E87" s="4">
        <v>497.99</v>
      </c>
      <c r="F87">
        <f t="shared" si="2"/>
        <v>-1</v>
      </c>
      <c r="G87" s="8">
        <f t="shared" si="3"/>
        <v>-497.99</v>
      </c>
    </row>
    <row r="88" spans="1:7" x14ac:dyDescent="0.25">
      <c r="A88" s="4" t="s">
        <v>161</v>
      </c>
      <c r="B88" s="4" t="s">
        <v>20</v>
      </c>
      <c r="C88" s="4" t="s">
        <v>62</v>
      </c>
      <c r="D88" s="4" t="s">
        <v>33</v>
      </c>
      <c r="E88" s="4">
        <v>523.44000000000005</v>
      </c>
      <c r="F88">
        <f t="shared" si="2"/>
        <v>-1</v>
      </c>
      <c r="G88" s="8">
        <f t="shared" si="3"/>
        <v>-523.44000000000005</v>
      </c>
    </row>
    <row r="89" spans="1:7" x14ac:dyDescent="0.25">
      <c r="A89" s="4" t="s">
        <v>162</v>
      </c>
      <c r="B89" s="4" t="s">
        <v>25</v>
      </c>
      <c r="C89" s="4" t="s">
        <v>65</v>
      </c>
      <c r="D89" s="4" t="s">
        <v>30</v>
      </c>
      <c r="E89" s="5">
        <v>1090</v>
      </c>
      <c r="F89">
        <f t="shared" si="2"/>
        <v>1</v>
      </c>
      <c r="G89" s="8">
        <f t="shared" si="3"/>
        <v>1090</v>
      </c>
    </row>
    <row r="90" spans="1:7" x14ac:dyDescent="0.25">
      <c r="A90" s="4" t="s">
        <v>163</v>
      </c>
      <c r="B90" s="4" t="s">
        <v>25</v>
      </c>
      <c r="C90" s="4" t="s">
        <v>65</v>
      </c>
      <c r="D90" s="4" t="s">
        <v>30</v>
      </c>
      <c r="E90" s="5">
        <v>1033.5999999999999</v>
      </c>
      <c r="F90">
        <f t="shared" si="2"/>
        <v>1</v>
      </c>
      <c r="G90" s="8">
        <f t="shared" si="3"/>
        <v>1033.5999999999999</v>
      </c>
    </row>
    <row r="91" spans="1:7" x14ac:dyDescent="0.25">
      <c r="A91" s="4" t="s">
        <v>164</v>
      </c>
      <c r="B91" s="4" t="s">
        <v>165</v>
      </c>
      <c r="C91" s="4" t="s">
        <v>166</v>
      </c>
      <c r="D91" s="4" t="s">
        <v>39</v>
      </c>
      <c r="E91" s="5">
        <v>1337.6</v>
      </c>
      <c r="F91">
        <f t="shared" si="2"/>
        <v>-2</v>
      </c>
      <c r="G91" s="8">
        <f t="shared" si="3"/>
        <v>-2675.2</v>
      </c>
    </row>
    <row r="92" spans="1:7" x14ac:dyDescent="0.25">
      <c r="A92" s="4" t="s">
        <v>167</v>
      </c>
      <c r="B92" s="4" t="s">
        <v>166</v>
      </c>
      <c r="C92" s="4" t="s">
        <v>168</v>
      </c>
      <c r="D92" s="4" t="s">
        <v>33</v>
      </c>
      <c r="E92" s="5">
        <v>1886.72</v>
      </c>
      <c r="F92">
        <f t="shared" si="2"/>
        <v>-4</v>
      </c>
      <c r="G92" s="8">
        <f t="shared" si="3"/>
        <v>-7546.88</v>
      </c>
    </row>
    <row r="93" spans="1:7" x14ac:dyDescent="0.25">
      <c r="A93" s="4" t="s">
        <v>169</v>
      </c>
      <c r="B93" s="4" t="s">
        <v>158</v>
      </c>
      <c r="C93" s="4" t="s">
        <v>49</v>
      </c>
      <c r="D93" s="4" t="s">
        <v>60</v>
      </c>
      <c r="E93" s="5">
        <v>2175.36</v>
      </c>
      <c r="F93">
        <f t="shared" si="2"/>
        <v>4</v>
      </c>
      <c r="G93" s="8">
        <f t="shared" si="3"/>
        <v>8701.44</v>
      </c>
    </row>
    <row r="94" spans="1:7" x14ac:dyDescent="0.25">
      <c r="A94" s="4" t="s">
        <v>170</v>
      </c>
      <c r="B94" s="4" t="s">
        <v>49</v>
      </c>
      <c r="C94" s="4" t="s">
        <v>171</v>
      </c>
      <c r="D94" s="4" t="s">
        <v>44</v>
      </c>
      <c r="E94" s="5">
        <v>1879.68</v>
      </c>
      <c r="F94">
        <f t="shared" si="2"/>
        <v>-6</v>
      </c>
      <c r="G94" s="8">
        <f t="shared" si="3"/>
        <v>-11278.08</v>
      </c>
    </row>
    <row r="95" spans="1:7" x14ac:dyDescent="0.25">
      <c r="A95" s="4" t="s">
        <v>172</v>
      </c>
      <c r="B95" s="4" t="s">
        <v>173</v>
      </c>
      <c r="C95" s="4" t="s">
        <v>173</v>
      </c>
      <c r="D95" s="4" t="s">
        <v>52</v>
      </c>
      <c r="E95" s="5">
        <v>70.53</v>
      </c>
      <c r="F95">
        <f t="shared" si="2"/>
        <v>20</v>
      </c>
      <c r="G95" s="8">
        <f t="shared" si="3"/>
        <v>1410.6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2025-08-14T10:32:54Z</dcterms:created>
  <dcterms:modified xsi:type="dcterms:W3CDTF">2026-01-08T15:48:55Z</dcterms:modified>
</cp:coreProperties>
</file>